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10" yWindow="-110" windowWidth="19430" windowHeight="10430"/>
  </bookViews>
  <sheets>
    <sheet name="Рз-Пр на очередной год и план" sheetId="2" r:id="rId1"/>
    <sheet name="Лист1" sheetId="3" r:id="rId2"/>
  </sheets>
  <definedNames>
    <definedName name="_xlnm.Print_Titles" localSheetId="0">'Рз-Пр на очередной год и план'!$4:$6</definedName>
    <definedName name="_xlnm.Print_Area" localSheetId="0">'Рз-Пр на очередной год и план'!$A$1:$H$91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6" i="2" l="1"/>
  <c r="D84" i="2"/>
  <c r="D80" i="2"/>
  <c r="D75" i="2"/>
  <c r="D69" i="2"/>
  <c r="D59" i="2"/>
  <c r="D55" i="2"/>
  <c r="D45" i="2"/>
  <c r="D41" i="2"/>
  <c r="D35" i="2"/>
  <c r="D24" i="2"/>
  <c r="D20" i="2"/>
  <c r="D17" i="2"/>
  <c r="D7" i="2"/>
  <c r="D90" i="2" l="1"/>
  <c r="E17" i="2"/>
  <c r="E20" i="2"/>
  <c r="E24" i="2"/>
  <c r="E35" i="2"/>
  <c r="E41" i="2"/>
  <c r="E45" i="2"/>
  <c r="E55" i="2"/>
  <c r="E59" i="2"/>
  <c r="E69" i="2"/>
  <c r="E75" i="2"/>
  <c r="E80" i="2"/>
  <c r="E84" i="2"/>
  <c r="E86" i="2"/>
  <c r="E7" i="2"/>
  <c r="E90" i="2" l="1"/>
  <c r="G86" i="2"/>
  <c r="G84" i="2"/>
  <c r="G80" i="2"/>
  <c r="G75" i="2"/>
  <c r="G69" i="2"/>
  <c r="G59" i="2"/>
  <c r="G55" i="2"/>
  <c r="G45" i="2"/>
  <c r="G41" i="2"/>
  <c r="G35" i="2"/>
  <c r="G24" i="2"/>
  <c r="G20" i="2"/>
  <c r="G17" i="2"/>
  <c r="G7" i="2"/>
  <c r="H17" i="2"/>
  <c r="F17" i="2"/>
  <c r="F7" i="2"/>
  <c r="H86" i="2" l="1"/>
  <c r="F86" i="2"/>
  <c r="H84" i="2"/>
  <c r="F84" i="2"/>
  <c r="H80" i="2"/>
  <c r="F80" i="2"/>
  <c r="H75" i="2"/>
  <c r="F75" i="2"/>
  <c r="H69" i="2"/>
  <c r="F69" i="2"/>
  <c r="H59" i="2"/>
  <c r="F59" i="2"/>
  <c r="H55" i="2"/>
  <c r="F55" i="2"/>
  <c r="H45" i="2"/>
  <c r="F45" i="2"/>
  <c r="H41" i="2"/>
  <c r="F41" i="2"/>
  <c r="H35" i="2"/>
  <c r="F35" i="2"/>
  <c r="H24" i="2"/>
  <c r="F24" i="2"/>
  <c r="H20" i="2"/>
  <c r="F20" i="2"/>
  <c r="H7" i="2"/>
  <c r="H90" i="2" l="1"/>
  <c r="F90" i="2"/>
  <c r="G90" i="2"/>
</calcChain>
</file>

<file path=xl/sharedStrings.xml><?xml version="1.0" encoding="utf-8"?>
<sst xmlns="http://schemas.openxmlformats.org/spreadsheetml/2006/main" count="264" uniqueCount="113">
  <si>
    <t>млн рублей</t>
  </si>
  <si>
    <t>Наименование Раздела, подраздела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</si>
  <si>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</si>
  <si>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</si>
  <si>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</si>
  <si>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</si>
  <si>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</si>
  <si>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</si>
  <si>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</si>
  <si>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</si>
  <si>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</si>
  <si>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</si>
  <si>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</si>
  <si>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</si>
  <si>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</si>
  <si>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</si>
  <si>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</si>
  <si>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Международные отношения и международное сотрудничество</t>
  </si>
  <si>
    <t>08</t>
  </si>
  <si>
    <t>Резервные фонды</t>
  </si>
  <si>
    <t>11</t>
  </si>
  <si>
    <t>12</t>
  </si>
  <si>
    <t>Другие общегосударственные вопросы</t>
  </si>
  <si>
    <t>13</t>
  </si>
  <si>
    <t>Национальная оборона</t>
  </si>
  <si>
    <t/>
  </si>
  <si>
    <t>Мобилизационная подготовка экономики</t>
  </si>
  <si>
    <t>Национальная безопасность и правоохранительная деятельность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</si>
  <si>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</si>
  <si>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</si>
  <si>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</si>
  <si>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</si>
  <si>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</si>
  <si>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</si>
  <si>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</si>
  <si>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</si>
  <si>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</si>
  <si>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</si>
  <si>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</si>
  <si>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</si>
  <si>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10</t>
  </si>
  <si>
    <t>Прикладные научные исследования в области национальной экономики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</si>
  <si>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</si>
  <si>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</si>
  <si>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</si>
  <si>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</si>
  <si>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</si>
  <si>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</si>
  <si>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</si>
  <si>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Сбор, удаление отходов и очистка сточных вод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</si>
  <si>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</si>
  <si>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</si>
  <si>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</si>
  <si>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</si>
  <si>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</si>
  <si>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</si>
  <si>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</si>
  <si>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</si>
  <si>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Высшее образование</t>
  </si>
  <si>
    <t>Молодежная политика</t>
  </si>
  <si>
    <t>Прикладные научные исследования в области образования</t>
  </si>
  <si>
    <t>Другие вопросы в области образования</t>
  </si>
  <si>
    <t>Культура, кинематография</t>
  </si>
  <si>
    <t>Культура</t>
  </si>
  <si>
    <t>Кинематография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</si>
  <si>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</si>
  <si>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</si>
  <si>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</si>
  <si>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</si>
  <si>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</si>
  <si>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</si>
  <si>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</si>
  <si>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</si>
  <si>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Санитарно-эпидемиологическое благополучие</t>
  </si>
  <si>
    <t>Прикладные научные исследования в области здравоохранения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</si>
  <si>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</si>
  <si>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</si>
  <si>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</si>
  <si>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</si>
  <si>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</si>
  <si>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</si>
  <si>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</si>
  <si>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</si>
  <si>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</si>
  <si>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</si>
  <si>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</si>
  <si>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</si>
  <si>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</si>
  <si>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</si>
  <si>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</si>
  <si>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</si>
  <si>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</si>
  <si>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</si>
  <si>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</si>
  <si>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</si>
  <si>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ИТОГО РАСХОДОВ</t>
  </si>
  <si>
    <t xml:space="preserve"> </t>
  </si>
  <si>
    <t>Мобилизационная и вневойсковая подготовка</t>
  </si>
  <si>
    <t>-</t>
  </si>
  <si>
    <t>Прикладные научные исследования в области жилищно-коммунального хозяйства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</si>
  <si>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</si>
  <si>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</si>
  <si>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внутреннего (муниципального) долга</t>
  </si>
  <si>
    <t>Обслуживание государственного (муниципального) долга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</si>
  <si>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</si>
  <si>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2027 год*</t>
  </si>
  <si>
    <t xml:space="preserve">Сведения о расходах бюджета по разделам и подразделам классификации расходов на 2026 год и плановый период 2027 и 2028 годов в сравнении с ожидаемым исполнением за 2025 год и отчетом за 2024 год </t>
  </si>
  <si>
    <t>2026 год</t>
  </si>
  <si>
    <t>2028 год*</t>
  </si>
  <si>
    <t>Проект закона о бюджете на 2026 год и плановый период 2027 и 2028 годов</t>
  </si>
  <si>
    <r>
      <rPr>
        <sz val="11"/>
        <rFont val="Times New Roman"/>
        <family val="1"/>
        <charset val="204"/>
      </rPr>
      <t>*Данные отражены без учета условно утвержденных расходов бюджета города Москвы.</t>
    </r>
    <r>
      <rPr>
        <i/>
        <sz val="11"/>
        <rFont val="Times New Roman"/>
        <family val="1"/>
        <charset val="204"/>
      </rPr>
      <t xml:space="preserve">
(Итого расходов на 2027 год в сумме 6 741 924,3 млн рублей, в том числе условно утвержденные расходы бюджета города Москвы в сумме 168 543,6  млн рублей.
Итого расходов на 2028 год в сумме 7 059 585,1 млн рублей, в том числе условно утвержденные расходы бюджета города Москвы в сумме 352 970,1 млн рублей.)</t>
    </r>
  </si>
  <si>
    <t>Оценка исполнения за 2025 год</t>
  </si>
  <si>
    <t>Отчет об исполнении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</si>
</sst>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,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" fontId="10" fillId="0" borderId="11">
      <alignment horizontal="right"/>
    </xf>
    <xf numFmtId="4" fontId="13" fillId="0" borderId="11">
      <alignment horizontal="right"/>
    </xf>
  </cellStyleXfs>
  <cellXfs count="49">
    <xf numFmtId="0" fontId="0" fillId="0" borderId="0" xfId="0"/>
    <xf numFmtId="0" fontId="0" fillId="0" borderId="0" xfId="0" applyNumberFormat="1" applyFont="1"/>
    <xf numFmtId="164" fontId="0" fillId="0" borderId="0" xfId="0" applyNumberFormat="1" applyFont="1"/>
    <xf numFmtId="164" fontId="5" fillId="0" borderId="0" xfId="0" applyNumberFormat="1" applyFont="1"/>
    <xf numFmtId="164" fontId="8" fillId="0" borderId="1" xfId="0" applyNumberFormat="1" applyFont="1" applyBorder="1" applyAlignment="1">
      <alignment horizontal="center" vertical="center"/>
    </xf>
    <xf numFmtId="0" fontId="9" fillId="0" borderId="0" xfId="0" applyNumberFormat="1" applyFont="1"/>
    <xf numFmtId="1" fontId="8" fillId="0" borderId="5" xfId="0" applyNumberFormat="1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1" fontId="0" fillId="0" borderId="0" xfId="0" applyNumberFormat="1" applyFont="1"/>
    <xf numFmtId="0" fontId="2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vertical="center"/>
    </xf>
    <xf numFmtId="164" fontId="0" fillId="0" borderId="0" xfId="0" applyNumberFormat="1" applyFont="1" applyFill="1"/>
    <xf numFmtId="0" fontId="2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3" fontId="8" fillId="0" borderId="10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0" fillId="2" borderId="0" xfId="0" applyNumberFormat="1" applyFont="1" applyFill="1"/>
    <xf numFmtId="1" fontId="8" fillId="2" borderId="10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165" fontId="14" fillId="0" borderId="1" xfId="0" applyNumberFormat="1" applyFont="1" applyBorder="1" applyAlignment="1" applyProtection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0" fontId="15" fillId="0" borderId="1" xfId="0" applyNumberFormat="1" applyFont="1" applyBorder="1" applyAlignment="1" applyProtection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0" fontId="0" fillId="0" borderId="0" xfId="0" applyNumberFormat="1" applyFont="1" applyAlignment="1">
      <alignment vertical="top"/>
    </xf>
    <xf numFmtId="0" fontId="12" fillId="2" borderId="0" xfId="0" applyNumberFormat="1" applyFont="1" applyFill="1" applyBorder="1" applyAlignment="1">
      <alignment horizontal="left" vertical="top" wrapText="1"/>
    </xf>
    <xf numFmtId="1" fontId="8" fillId="0" borderId="2" xfId="0" applyNumberFormat="1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7" fillId="0" borderId="4" xfId="0" applyNumberFormat="1" applyFont="1" applyBorder="1" applyAlignment="1">
      <alignment horizontal="right" vertical="top" wrapText="1"/>
    </xf>
    <xf numFmtId="0" fontId="8" fillId="0" borderId="6" xfId="0" applyNumberFormat="1" applyFont="1" applyBorder="1" applyAlignment="1">
      <alignment horizontal="center" vertical="center"/>
    </xf>
    <xf numFmtId="0" fontId="8" fillId="0" borderId="5" xfId="0" applyNumberFormat="1" applyFont="1" applyBorder="1" applyAlignment="1">
      <alignment horizontal="center" vertical="center"/>
    </xf>
    <xf numFmtId="0" fontId="8" fillId="0" borderId="7" xfId="0" applyNumberFormat="1" applyFont="1" applyBorder="1" applyAlignment="1">
      <alignment horizontal="center" vertical="center"/>
    </xf>
    <xf numFmtId="0" fontId="8" fillId="0" borderId="9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2" borderId="6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</cellXfs>
  <cellStyles count="5">
    <cellStyle name="xl48" xfId="3"/>
    <cellStyle name="xl95" xfId="4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1"/>
  <sheetViews>
    <sheetView tabSelected="1" view="pageBreakPreview" zoomScale="80" zoomScaleNormal="85" zoomScaleSheetLayoutView="80" workbookViewId="0">
      <pane ySplit="6" topLeftCell="A76" activePane="bottomLeft" state="frozen"/>
      <selection pane="bottomLeft" activeCell="D6" sqref="D6"/>
    </sheetView>
  </sheetViews>
  <sheetFormatPr defaultColWidth="9.1796875" defaultRowHeight="14.5" x14ac:dyDescent="0.35"/>
  <cols>
    <col min="1" max="1" width="60" style="1" customWidth="1"/>
    <col min="2" max="2" width="8.453125" style="1" customWidth="1"/>
    <col min="3" max="3" width="7.26953125" style="1" customWidth="1"/>
    <col min="4" max="4" width="19.1796875" style="21" customWidth="1"/>
    <col min="5" max="5" width="21" style="16" customWidth="1"/>
    <col min="6" max="6" width="19.54296875" style="2" bestFit="1" customWidth="1"/>
    <col min="7" max="8" width="18" style="2" customWidth="1"/>
    <col min="9" max="16384" width="9.1796875" style="1"/>
  </cols>
  <sheetData>
    <row r="1" spans="1:8" ht="18" x14ac:dyDescent="0.4">
      <c r="H1" s="3"/>
    </row>
    <row r="2" spans="1:8" ht="42.75" customHeight="1" x14ac:dyDescent="0.35">
      <c r="A2" s="36" t="s">
        <v>106</v>
      </c>
      <c r="B2" s="36"/>
      <c r="C2" s="36"/>
      <c r="D2" s="36"/>
      <c r="E2" s="36"/>
      <c r="F2" s="36"/>
      <c r="G2" s="36"/>
      <c r="H2" s="36"/>
    </row>
    <row r="3" spans="1:8" ht="18" customHeight="1" x14ac:dyDescent="0.35">
      <c r="A3" s="37" t="s">
        <v>0</v>
      </c>
      <c r="B3" s="37"/>
      <c r="C3" s="37"/>
      <c r="D3" s="37"/>
      <c r="E3" s="37"/>
      <c r="F3" s="37"/>
      <c r="G3" s="37"/>
      <c r="H3" s="37"/>
    </row>
    <row r="4" spans="1:8" ht="36.75" customHeight="1" x14ac:dyDescent="0.35">
      <c r="A4" s="38" t="s">
        <v>1</v>
      </c>
      <c r="B4" s="40" t="s">
        <v>2</v>
      </c>
      <c r="C4" s="42" t="s">
        <v>3</v>
      </c>
      <c r="D4" s="47" t="s">
        <v>112</v>
      </c>
      <c r="E4" s="44" t="s">
        <v>111</v>
      </c>
      <c r="F4" s="46" t="s">
        <v>109</v>
      </c>
      <c r="G4" s="46"/>
      <c r="H4" s="46"/>
    </row>
    <row r="5" spans="1:8" ht="45" customHeight="1" x14ac:dyDescent="0.35">
      <c r="A5" s="39"/>
      <c r="B5" s="41"/>
      <c r="C5" s="43"/>
      <c r="D5" s="48"/>
      <c r="E5" s="45"/>
      <c r="F5" s="4" t="s">
        <v>107</v>
      </c>
      <c r="G5" s="4" t="s">
        <v>105</v>
      </c>
      <c r="H5" s="4" t="s">
        <v>108</v>
      </c>
    </row>
    <row r="6" spans="1:8" s="8" customFormat="1" ht="15" customHeight="1" x14ac:dyDescent="0.35">
      <c r="A6" s="6">
        <v>1</v>
      </c>
      <c r="B6" s="34">
        <v>2</v>
      </c>
      <c r="C6" s="35"/>
      <c r="D6" s="22">
        <v>3</v>
      </c>
      <c r="E6" s="19">
        <v>4</v>
      </c>
      <c r="F6" s="7">
        <v>5</v>
      </c>
      <c r="G6" s="7">
        <v>6</v>
      </c>
      <c r="H6" s="7">
        <v>7</v>
      </c>
    </row>
    <row r="7" spans="1:8" s="5" customFormat="1" ht="15" x14ac:dyDescent="0.35">
      <c r="A7" s="13" t="s">
        <v>4</v>
      </c>
      <c r="B7" s="10" t="s">
        <v>5</v>
      </c>
      <c r="C7" s="10"/>
      <c r="D7" s="23">
        <f>SUM(D8:D16)</f>
        <v>265558.00329999998</v>
      </c>
      <c r="E7" s="26">
        <f>SUM(E8:E16)</f>
        <v>417520863.50000006</v>
      </c>
      <c r="F7" s="26">
        <f>SUM(F8:F16)</f>
        <v>608033149.20000005</v>
      </c>
      <c r="G7" s="26">
        <f>SUM(G8:G16)</f>
        <v>705548832.79999995</v>
      </c>
      <c r="H7" s="26">
        <f>SUM(H8:H16)</f>
        <v>751605975.29999995</v>
      </c>
    </row>
    <row r="8" spans="1:8" ht="31" x14ac:dyDescent="0.35">
      <c r="A8" s="29" t="s">
        <v>6</v>
      </c>
      <c r="B8" s="9" t="s">
        <v>5</v>
      </c>
      <c r="C8" s="9" t="s">
        <v>7</v>
      </c>
      <c r="D8" s="24">
        <v>222.2175</v>
      </c>
      <c r="E8" s="27">
        <v>251367.29999999996</v>
      </c>
      <c r="F8" s="27">
        <v>253515.4</v>
      </c>
      <c r="G8" s="27">
        <v>254451.1</v>
      </c>
      <c r="H8" s="27">
        <v>254451.1</v>
      </c>
    </row>
    <row r="9" spans="1:8" ht="46.5" x14ac:dyDescent="0.35">
      <c r="A9" s="29" t="s">
        <v>8</v>
      </c>
      <c r="B9" s="9" t="s">
        <v>5</v>
      </c>
      <c r="C9" s="9" t="s">
        <v>9</v>
      </c>
      <c r="D9" s="24">
        <v>2919.7620999999999</v>
      </c>
      <c r="E9" s="27">
        <v>3328223.1000000006</v>
      </c>
      <c r="F9" s="27">
        <v>3646425.9</v>
      </c>
      <c r="G9" s="27">
        <v>3558325</v>
      </c>
      <c r="H9" s="27">
        <v>3583444.6</v>
      </c>
    </row>
    <row r="10" spans="1:8" ht="50.25" customHeight="1" x14ac:dyDescent="0.35">
      <c r="A10" s="29" t="s">
        <v>104</v>
      </c>
      <c r="B10" s="9" t="s">
        <v>5</v>
      </c>
      <c r="C10" s="9" t="s">
        <v>10</v>
      </c>
      <c r="D10" s="24">
        <v>6768.9187999999995</v>
      </c>
      <c r="E10" s="27">
        <v>6609306.4999999981</v>
      </c>
      <c r="F10" s="27">
        <v>7042014.0999999996</v>
      </c>
      <c r="G10" s="27">
        <v>7071496.7000000002</v>
      </c>
      <c r="H10" s="27">
        <v>7111770.7000000002</v>
      </c>
    </row>
    <row r="11" spans="1:8" ht="15.5" x14ac:dyDescent="0.35">
      <c r="A11" s="29" t="s">
        <v>11</v>
      </c>
      <c r="B11" s="9" t="s">
        <v>5</v>
      </c>
      <c r="C11" s="9" t="s">
        <v>12</v>
      </c>
      <c r="D11" s="24">
        <v>5182.6233000000002</v>
      </c>
      <c r="E11" s="27">
        <v>4069549.8000000003</v>
      </c>
      <c r="F11" s="27">
        <v>4465789.5</v>
      </c>
      <c r="G11" s="27">
        <v>4442382.0999999996</v>
      </c>
      <c r="H11" s="27">
        <v>4464137.0999999996</v>
      </c>
    </row>
    <row r="12" spans="1:8" ht="46.5" x14ac:dyDescent="0.35">
      <c r="A12" s="29" t="s">
        <v>13</v>
      </c>
      <c r="B12" s="9" t="s">
        <v>5</v>
      </c>
      <c r="C12" s="9" t="s">
        <v>14</v>
      </c>
      <c r="D12" s="24">
        <v>5638.0916999999999</v>
      </c>
      <c r="E12" s="27">
        <v>5164985</v>
      </c>
      <c r="F12" s="27">
        <v>5747937.5999999996</v>
      </c>
      <c r="G12" s="27">
        <v>5608476</v>
      </c>
      <c r="H12" s="27">
        <v>5728419.5999999996</v>
      </c>
    </row>
    <row r="13" spans="1:8" ht="15.5" x14ac:dyDescent="0.35">
      <c r="A13" s="29" t="s">
        <v>15</v>
      </c>
      <c r="B13" s="9" t="s">
        <v>5</v>
      </c>
      <c r="C13" s="9" t="s">
        <v>16</v>
      </c>
      <c r="D13" s="24">
        <v>3781.6729</v>
      </c>
      <c r="E13" s="27">
        <v>1500633.1</v>
      </c>
      <c r="F13" s="27">
        <v>1529001.5</v>
      </c>
      <c r="G13" s="27">
        <v>1045968.2</v>
      </c>
      <c r="H13" s="27">
        <v>2960334.6</v>
      </c>
    </row>
    <row r="14" spans="1:8" ht="31" x14ac:dyDescent="0.35">
      <c r="A14" s="29" t="s">
        <v>17</v>
      </c>
      <c r="B14" s="9" t="s">
        <v>5</v>
      </c>
      <c r="C14" s="9" t="s">
        <v>18</v>
      </c>
      <c r="D14" s="24">
        <v>2483.4787999999999</v>
      </c>
      <c r="E14" s="27">
        <v>3270885.0999999992</v>
      </c>
      <c r="F14" s="27">
        <v>3438462.3</v>
      </c>
      <c r="G14" s="27">
        <v>3413902.4</v>
      </c>
      <c r="H14" s="27">
        <v>3413902.4</v>
      </c>
    </row>
    <row r="15" spans="1:8" ht="15.5" x14ac:dyDescent="0.35">
      <c r="A15" s="29" t="s">
        <v>19</v>
      </c>
      <c r="B15" s="9" t="s">
        <v>5</v>
      </c>
      <c r="C15" s="9" t="s">
        <v>20</v>
      </c>
      <c r="D15" s="20" t="s">
        <v>98</v>
      </c>
      <c r="E15" s="27">
        <v>19512027.300000001</v>
      </c>
      <c r="F15" s="27">
        <v>200000000</v>
      </c>
      <c r="G15" s="27">
        <v>200000000</v>
      </c>
      <c r="H15" s="27">
        <v>200000000</v>
      </c>
    </row>
    <row r="16" spans="1:8" ht="15.5" x14ac:dyDescent="0.35">
      <c r="A16" s="29" t="s">
        <v>22</v>
      </c>
      <c r="B16" s="9" t="s">
        <v>5</v>
      </c>
      <c r="C16" s="9" t="s">
        <v>23</v>
      </c>
      <c r="D16" s="24">
        <v>238561.23819999999</v>
      </c>
      <c r="E16" s="27">
        <v>373813886.30000007</v>
      </c>
      <c r="F16" s="27">
        <v>381910002.89999998</v>
      </c>
      <c r="G16" s="27">
        <v>480153831.30000001</v>
      </c>
      <c r="H16" s="27">
        <v>524089515.19999999</v>
      </c>
    </row>
    <row r="17" spans="1:8" s="5" customFormat="1" ht="15" x14ac:dyDescent="0.35">
      <c r="A17" s="13" t="s">
        <v>24</v>
      </c>
      <c r="B17" s="10" t="s">
        <v>7</v>
      </c>
      <c r="C17" s="10" t="s">
        <v>25</v>
      </c>
      <c r="D17" s="25">
        <f>SUM(D18:D19)</f>
        <v>27294.784299999999</v>
      </c>
      <c r="E17" s="26">
        <f>SUM(E18:E19)</f>
        <v>30462014.000000011</v>
      </c>
      <c r="F17" s="26">
        <f>SUM(F18:F19)</f>
        <v>5024088.4000000004</v>
      </c>
      <c r="G17" s="26">
        <f>SUM(G18:G19)</f>
        <v>3929728.6</v>
      </c>
      <c r="H17" s="26">
        <f>SUM(H18:H19)</f>
        <v>2502683.4</v>
      </c>
    </row>
    <row r="18" spans="1:8" s="5" customFormat="1" ht="23.25" customHeight="1" x14ac:dyDescent="0.35">
      <c r="A18" s="29" t="s">
        <v>97</v>
      </c>
      <c r="B18" s="9" t="s">
        <v>7</v>
      </c>
      <c r="C18" s="9" t="s">
        <v>9</v>
      </c>
      <c r="D18" s="24">
        <v>1460.6980000000001</v>
      </c>
      <c r="E18" s="27">
        <v>1179713.3999999999</v>
      </c>
      <c r="F18" s="27">
        <v>888493.9</v>
      </c>
      <c r="G18" s="27">
        <v>93352.4</v>
      </c>
      <c r="H18" s="27">
        <v>96689.5</v>
      </c>
    </row>
    <row r="19" spans="1:8" ht="21.75" customHeight="1" x14ac:dyDescent="0.35">
      <c r="A19" s="29" t="s">
        <v>26</v>
      </c>
      <c r="B19" s="9" t="s">
        <v>7</v>
      </c>
      <c r="C19" s="9" t="s">
        <v>10</v>
      </c>
      <c r="D19" s="24">
        <v>25834.086299999999</v>
      </c>
      <c r="E19" s="27">
        <v>29282300.600000013</v>
      </c>
      <c r="F19" s="27">
        <v>4135594.5</v>
      </c>
      <c r="G19" s="27">
        <v>3836376.2</v>
      </c>
      <c r="H19" s="27">
        <v>2405993.9</v>
      </c>
    </row>
    <row r="20" spans="1:8" s="5" customFormat="1" ht="30" x14ac:dyDescent="0.35">
      <c r="A20" s="18" t="s">
        <v>27</v>
      </c>
      <c r="B20" s="10" t="s">
        <v>9</v>
      </c>
      <c r="C20" s="10" t="s">
        <v>25</v>
      </c>
      <c r="D20" s="25">
        <f>SUM(D21:D23)</f>
        <v>178932.49300000002</v>
      </c>
      <c r="E20" s="26">
        <f t="shared" ref="E20:H20" si="0">SUM(E21:E23)</f>
        <v>136728307.60000005</v>
      </c>
      <c r="F20" s="26">
        <f t="shared" si="0"/>
        <v>141489276.90000001</v>
      </c>
      <c r="G20" s="26">
        <f>SUM(G21:G23)</f>
        <v>88957659.699999988</v>
      </c>
      <c r="H20" s="26">
        <f t="shared" si="0"/>
        <v>90421241.799999997</v>
      </c>
    </row>
    <row r="21" spans="1:8" ht="15.5" x14ac:dyDescent="0.35">
      <c r="A21" s="29" t="s">
        <v>100</v>
      </c>
      <c r="B21" s="9" t="s">
        <v>9</v>
      </c>
      <c r="C21" s="9" t="s">
        <v>28</v>
      </c>
      <c r="D21" s="24">
        <v>1368.6136999999999</v>
      </c>
      <c r="E21" s="27">
        <v>2110606.9999999995</v>
      </c>
      <c r="F21" s="27">
        <v>5451951.4000000004</v>
      </c>
      <c r="G21" s="27">
        <v>5292557.9000000004</v>
      </c>
      <c r="H21" s="27">
        <v>3024048.6</v>
      </c>
    </row>
    <row r="22" spans="1:8" ht="46.5" x14ac:dyDescent="0.35">
      <c r="A22" s="29" t="s">
        <v>101</v>
      </c>
      <c r="B22" s="9" t="s">
        <v>9</v>
      </c>
      <c r="C22" s="9">
        <v>10</v>
      </c>
      <c r="D22" s="24">
        <v>29440.688999999998</v>
      </c>
      <c r="E22" s="27">
        <v>29237737.199999999</v>
      </c>
      <c r="F22" s="27">
        <v>30403411.5</v>
      </c>
      <c r="G22" s="27">
        <v>28479216</v>
      </c>
      <c r="H22" s="27">
        <v>28557791.399999999</v>
      </c>
    </row>
    <row r="23" spans="1:8" ht="31" x14ac:dyDescent="0.35">
      <c r="A23" s="29" t="s">
        <v>29</v>
      </c>
      <c r="B23" s="9" t="s">
        <v>9</v>
      </c>
      <c r="C23" s="9" t="s">
        <v>30</v>
      </c>
      <c r="D23" s="24">
        <v>148123.19030000002</v>
      </c>
      <c r="E23" s="27">
        <v>105379963.40000007</v>
      </c>
      <c r="F23" s="27">
        <v>105633914</v>
      </c>
      <c r="G23" s="27">
        <v>55185885.799999997</v>
      </c>
      <c r="H23" s="27">
        <v>58839401.799999997</v>
      </c>
    </row>
    <row r="24" spans="1:8" s="5" customFormat="1" ht="15" x14ac:dyDescent="0.35">
      <c r="A24" s="13" t="s">
        <v>31</v>
      </c>
      <c r="B24" s="10" t="s">
        <v>10</v>
      </c>
      <c r="C24" s="10" t="s">
        <v>25</v>
      </c>
      <c r="D24" s="25">
        <f>SUM(D25:D34)</f>
        <v>1385954.5149999999</v>
      </c>
      <c r="E24" s="26">
        <f t="shared" ref="E24:H24" si="1">SUM(E25:E34)</f>
        <v>1841683938.2000005</v>
      </c>
      <c r="F24" s="26">
        <f t="shared" si="1"/>
        <v>1788467475.5999999</v>
      </c>
      <c r="G24" s="26">
        <f>SUM(G25:G34)</f>
        <v>1841319767.8000002</v>
      </c>
      <c r="H24" s="26">
        <f t="shared" si="1"/>
        <v>1919991436</v>
      </c>
    </row>
    <row r="25" spans="1:8" ht="15.5" x14ac:dyDescent="0.35">
      <c r="A25" s="29" t="s">
        <v>32</v>
      </c>
      <c r="B25" s="9" t="s">
        <v>10</v>
      </c>
      <c r="C25" s="9" t="s">
        <v>5</v>
      </c>
      <c r="D25" s="24">
        <v>4280.2727999999997</v>
      </c>
      <c r="E25" s="27">
        <v>6378356.7999999998</v>
      </c>
      <c r="F25" s="27">
        <v>6326668.2999999998</v>
      </c>
      <c r="G25" s="27">
        <v>6418353.4000000004</v>
      </c>
      <c r="H25" s="27">
        <v>6443890.2000000002</v>
      </c>
    </row>
    <row r="26" spans="1:8" ht="15.5" x14ac:dyDescent="0.35">
      <c r="A26" s="29" t="s">
        <v>33</v>
      </c>
      <c r="B26" s="9" t="s">
        <v>10</v>
      </c>
      <c r="C26" s="9" t="s">
        <v>7</v>
      </c>
      <c r="D26" s="24">
        <v>13530.732</v>
      </c>
      <c r="E26" s="27">
        <v>23272918.200000003</v>
      </c>
      <c r="F26" s="27">
        <v>14633872.4</v>
      </c>
      <c r="G26" s="27">
        <v>12293026.1</v>
      </c>
      <c r="H26" s="27">
        <v>4546698.0999999996</v>
      </c>
    </row>
    <row r="27" spans="1:8" ht="15.5" x14ac:dyDescent="0.35">
      <c r="A27" s="29" t="s">
        <v>34</v>
      </c>
      <c r="B27" s="9" t="s">
        <v>10</v>
      </c>
      <c r="C27" s="9" t="s">
        <v>12</v>
      </c>
      <c r="D27" s="24">
        <v>715.5793000000001</v>
      </c>
      <c r="E27" s="27">
        <v>820329.2</v>
      </c>
      <c r="F27" s="27">
        <v>829597.4</v>
      </c>
      <c r="G27" s="27">
        <v>828536.4</v>
      </c>
      <c r="H27" s="27">
        <v>829632.4</v>
      </c>
    </row>
    <row r="28" spans="1:8" ht="15.5" x14ac:dyDescent="0.35">
      <c r="A28" s="29" t="s">
        <v>35</v>
      </c>
      <c r="B28" s="9" t="s">
        <v>10</v>
      </c>
      <c r="C28" s="9" t="s">
        <v>14</v>
      </c>
      <c r="D28" s="24">
        <v>4936.4859999999999</v>
      </c>
      <c r="E28" s="27">
        <v>4543584.7</v>
      </c>
      <c r="F28" s="27">
        <v>4207319.5</v>
      </c>
      <c r="G28" s="27">
        <v>4229310.9000000004</v>
      </c>
      <c r="H28" s="27">
        <v>4229310.9000000004</v>
      </c>
    </row>
    <row r="29" spans="1:8" ht="15.5" x14ac:dyDescent="0.35">
      <c r="A29" s="29" t="s">
        <v>36</v>
      </c>
      <c r="B29" s="9" t="s">
        <v>10</v>
      </c>
      <c r="C29" s="9" t="s">
        <v>16</v>
      </c>
      <c r="D29" s="24">
        <v>28.842200000000002</v>
      </c>
      <c r="E29" s="27">
        <v>30217.200000000001</v>
      </c>
      <c r="F29" s="27">
        <v>51313.5</v>
      </c>
      <c r="G29" s="27">
        <v>51313.5</v>
      </c>
      <c r="H29" s="27">
        <v>51313.5</v>
      </c>
    </row>
    <row r="30" spans="1:8" ht="15.5" x14ac:dyDescent="0.35">
      <c r="A30" s="29" t="s">
        <v>37</v>
      </c>
      <c r="B30" s="9" t="s">
        <v>10</v>
      </c>
      <c r="C30" s="9" t="s">
        <v>18</v>
      </c>
      <c r="D30" s="24">
        <v>742402.98010000004</v>
      </c>
      <c r="E30" s="27">
        <v>938660955.99999988</v>
      </c>
      <c r="F30" s="27">
        <v>1010672541.4</v>
      </c>
      <c r="G30" s="27">
        <v>985057688.29999995</v>
      </c>
      <c r="H30" s="27">
        <v>1002693319</v>
      </c>
    </row>
    <row r="31" spans="1:8" ht="15.5" x14ac:dyDescent="0.35">
      <c r="A31" s="29" t="s">
        <v>38</v>
      </c>
      <c r="B31" s="9" t="s">
        <v>10</v>
      </c>
      <c r="C31" s="9" t="s">
        <v>28</v>
      </c>
      <c r="D31" s="24">
        <v>151950.59330000001</v>
      </c>
      <c r="E31" s="27">
        <v>271642423.80000001</v>
      </c>
      <c r="F31" s="27">
        <v>215322369.30000001</v>
      </c>
      <c r="G31" s="27">
        <v>223362582.69999999</v>
      </c>
      <c r="H31" s="27">
        <v>218764418.5</v>
      </c>
    </row>
    <row r="32" spans="1:8" ht="15.5" x14ac:dyDescent="0.35">
      <c r="A32" s="29" t="s">
        <v>39</v>
      </c>
      <c r="B32" s="9" t="s">
        <v>10</v>
      </c>
      <c r="C32" s="9" t="s">
        <v>40</v>
      </c>
      <c r="D32" s="24">
        <v>143444.16630000001</v>
      </c>
      <c r="E32" s="27">
        <v>188134071.60000002</v>
      </c>
      <c r="F32" s="27">
        <v>187554067.19999999</v>
      </c>
      <c r="G32" s="27">
        <v>208734141.40000001</v>
      </c>
      <c r="H32" s="27">
        <v>175221361.90000001</v>
      </c>
    </row>
    <row r="33" spans="1:8" ht="31" x14ac:dyDescent="0.35">
      <c r="A33" s="29" t="s">
        <v>41</v>
      </c>
      <c r="B33" s="9" t="s">
        <v>10</v>
      </c>
      <c r="C33" s="9" t="s">
        <v>20</v>
      </c>
      <c r="D33" s="24">
        <v>241.07379999999998</v>
      </c>
      <c r="E33" s="27">
        <v>115426.3</v>
      </c>
      <c r="F33" s="27">
        <v>80325</v>
      </c>
      <c r="G33" s="27">
        <v>80325</v>
      </c>
      <c r="H33" s="27">
        <v>80325</v>
      </c>
    </row>
    <row r="34" spans="1:8" ht="15.5" x14ac:dyDescent="0.35">
      <c r="A34" s="29" t="s">
        <v>42</v>
      </c>
      <c r="B34" s="9" t="s">
        <v>10</v>
      </c>
      <c r="C34" s="9" t="s">
        <v>21</v>
      </c>
      <c r="D34" s="24">
        <v>324423.7892</v>
      </c>
      <c r="E34" s="27">
        <v>408085654.40000063</v>
      </c>
      <c r="F34" s="27">
        <v>348789401.60000002</v>
      </c>
      <c r="G34" s="27">
        <v>400264490.10000002</v>
      </c>
      <c r="H34" s="27">
        <v>507131166.5</v>
      </c>
    </row>
    <row r="35" spans="1:8" s="5" customFormat="1" ht="15" x14ac:dyDescent="0.35">
      <c r="A35" s="13" t="s">
        <v>43</v>
      </c>
      <c r="B35" s="10" t="s">
        <v>12</v>
      </c>
      <c r="C35" s="10" t="s">
        <v>25</v>
      </c>
      <c r="D35" s="25">
        <f>SUM(D36:D40)</f>
        <v>1334132.4171</v>
      </c>
      <c r="E35" s="26">
        <f t="shared" ref="E35:H35" si="2">SUM(E36:E40)</f>
        <v>1034050433.6000006</v>
      </c>
      <c r="F35" s="26">
        <f t="shared" si="2"/>
        <v>1303773138.5</v>
      </c>
      <c r="G35" s="26">
        <f>SUM(G36:G40)</f>
        <v>1380035323</v>
      </c>
      <c r="H35" s="26">
        <f t="shared" si="2"/>
        <v>1396279820.3999999</v>
      </c>
    </row>
    <row r="36" spans="1:8" ht="15.5" x14ac:dyDescent="0.35">
      <c r="A36" s="29" t="s">
        <v>44</v>
      </c>
      <c r="B36" s="9" t="s">
        <v>12</v>
      </c>
      <c r="C36" s="9" t="s">
        <v>5</v>
      </c>
      <c r="D36" s="24">
        <v>655763.54070000001</v>
      </c>
      <c r="E36" s="27">
        <v>177283133.20000011</v>
      </c>
      <c r="F36" s="27">
        <v>493981134.19999999</v>
      </c>
      <c r="G36" s="27">
        <v>568123238</v>
      </c>
      <c r="H36" s="27">
        <v>596531378.20000005</v>
      </c>
    </row>
    <row r="37" spans="1:8" ht="15.5" x14ac:dyDescent="0.35">
      <c r="A37" s="29" t="s">
        <v>45</v>
      </c>
      <c r="B37" s="9" t="s">
        <v>12</v>
      </c>
      <c r="C37" s="9" t="s">
        <v>7</v>
      </c>
      <c r="D37" s="24">
        <v>76189.145799999998</v>
      </c>
      <c r="E37" s="27">
        <v>120039608.70000005</v>
      </c>
      <c r="F37" s="27">
        <v>68290430.900000006</v>
      </c>
      <c r="G37" s="27">
        <v>76436515</v>
      </c>
      <c r="H37" s="27">
        <v>68748183.799999997</v>
      </c>
    </row>
    <row r="38" spans="1:8" ht="15.5" x14ac:dyDescent="0.35">
      <c r="A38" s="29" t="s">
        <v>46</v>
      </c>
      <c r="B38" s="9" t="s">
        <v>12</v>
      </c>
      <c r="C38" s="9" t="s">
        <v>9</v>
      </c>
      <c r="D38" s="24">
        <v>560996.53289999999</v>
      </c>
      <c r="E38" s="27">
        <v>705279502.40000045</v>
      </c>
      <c r="F38" s="27">
        <v>688673118.10000002</v>
      </c>
      <c r="G38" s="27">
        <v>684909200</v>
      </c>
      <c r="H38" s="27">
        <v>678487487.79999995</v>
      </c>
    </row>
    <row r="39" spans="1:8" ht="31" x14ac:dyDescent="0.35">
      <c r="A39" s="12" t="s">
        <v>99</v>
      </c>
      <c r="B39" s="9" t="s">
        <v>12</v>
      </c>
      <c r="C39" s="9" t="s">
        <v>10</v>
      </c>
      <c r="D39" s="24">
        <v>132.51060000000001</v>
      </c>
      <c r="E39" s="28" t="s">
        <v>98</v>
      </c>
      <c r="F39" s="28"/>
      <c r="G39" s="28"/>
      <c r="H39" s="28"/>
    </row>
    <row r="40" spans="1:8" ht="31" x14ac:dyDescent="0.35">
      <c r="A40" s="29" t="s">
        <v>47</v>
      </c>
      <c r="B40" s="9" t="s">
        <v>12</v>
      </c>
      <c r="C40" s="9" t="s">
        <v>12</v>
      </c>
      <c r="D40" s="24">
        <v>41050.687100000003</v>
      </c>
      <c r="E40" s="27">
        <v>31448189.299999997</v>
      </c>
      <c r="F40" s="27">
        <v>52828455.299999997</v>
      </c>
      <c r="G40" s="27">
        <v>50566370</v>
      </c>
      <c r="H40" s="27">
        <v>52512770.600000001</v>
      </c>
    </row>
    <row r="41" spans="1:8" s="5" customFormat="1" ht="15" x14ac:dyDescent="0.35">
      <c r="A41" s="13" t="s">
        <v>48</v>
      </c>
      <c r="B41" s="10" t="s">
        <v>14</v>
      </c>
      <c r="C41" s="10" t="s">
        <v>25</v>
      </c>
      <c r="D41" s="25">
        <f>SUM(D42:D44)</f>
        <v>20329.117299999994</v>
      </c>
      <c r="E41" s="26">
        <f>SUM(E42:E44)</f>
        <v>21576141.399999999</v>
      </c>
      <c r="F41" s="26">
        <f>SUM(F42:F44)</f>
        <v>15956115.800000001</v>
      </c>
      <c r="G41" s="26">
        <f>SUM(G42:G44)</f>
        <v>18685652.199999999</v>
      </c>
      <c r="H41" s="26">
        <f>SUM(H42:H44)</f>
        <v>19321233.699999999</v>
      </c>
    </row>
    <row r="42" spans="1:8" ht="15.5" x14ac:dyDescent="0.35">
      <c r="A42" s="29" t="s">
        <v>49</v>
      </c>
      <c r="B42" s="9" t="s">
        <v>14</v>
      </c>
      <c r="C42" s="9" t="s">
        <v>7</v>
      </c>
      <c r="D42" s="24">
        <v>1389.4672</v>
      </c>
      <c r="E42" s="27">
        <v>1526698.5</v>
      </c>
      <c r="F42" s="27">
        <v>1830243.5</v>
      </c>
      <c r="G42" s="27">
        <v>1830243.5</v>
      </c>
      <c r="H42" s="27">
        <v>1830243.5</v>
      </c>
    </row>
    <row r="43" spans="1:8" ht="31" x14ac:dyDescent="0.35">
      <c r="A43" s="29" t="s">
        <v>50</v>
      </c>
      <c r="B43" s="9" t="s">
        <v>14</v>
      </c>
      <c r="C43" s="9" t="s">
        <v>9</v>
      </c>
      <c r="D43" s="24">
        <v>17263.221899999997</v>
      </c>
      <c r="E43" s="27">
        <v>18436910.799999997</v>
      </c>
      <c r="F43" s="27">
        <v>12875627</v>
      </c>
      <c r="G43" s="27">
        <v>15604913.4</v>
      </c>
      <c r="H43" s="27">
        <v>16217667.800000001</v>
      </c>
    </row>
    <row r="44" spans="1:8" ht="15.5" x14ac:dyDescent="0.35">
      <c r="A44" s="29" t="s">
        <v>51</v>
      </c>
      <c r="B44" s="9" t="s">
        <v>14</v>
      </c>
      <c r="C44" s="9" t="s">
        <v>12</v>
      </c>
      <c r="D44" s="24">
        <v>1676.4282000000001</v>
      </c>
      <c r="E44" s="27">
        <v>1612532.1</v>
      </c>
      <c r="F44" s="27">
        <v>1250245.3</v>
      </c>
      <c r="G44" s="27">
        <v>1250495.3</v>
      </c>
      <c r="H44" s="27">
        <v>1273322.3999999999</v>
      </c>
    </row>
    <row r="45" spans="1:8" s="5" customFormat="1" ht="15" x14ac:dyDescent="0.35">
      <c r="A45" s="13" t="s">
        <v>52</v>
      </c>
      <c r="B45" s="10" t="s">
        <v>16</v>
      </c>
      <c r="C45" s="10" t="s">
        <v>25</v>
      </c>
      <c r="D45" s="25">
        <f>SUM(D46:D54)</f>
        <v>503693.58990000002</v>
      </c>
      <c r="E45" s="26">
        <f t="shared" ref="E45:H45" si="3">SUM(E46:E54)</f>
        <v>756054040.5999999</v>
      </c>
      <c r="F45" s="26">
        <f t="shared" si="3"/>
        <v>830592631.70000005</v>
      </c>
      <c r="G45" s="26">
        <f>SUM(G46:G54)</f>
        <v>825653868.10000002</v>
      </c>
      <c r="H45" s="26">
        <f t="shared" si="3"/>
        <v>847644282.19999993</v>
      </c>
    </row>
    <row r="46" spans="1:8" ht="15.5" x14ac:dyDescent="0.35">
      <c r="A46" s="29" t="s">
        <v>53</v>
      </c>
      <c r="B46" s="9" t="s">
        <v>16</v>
      </c>
      <c r="C46" s="9" t="s">
        <v>5</v>
      </c>
      <c r="D46" s="24">
        <v>76384.531599999988</v>
      </c>
      <c r="E46" s="27">
        <v>86708061.199999988</v>
      </c>
      <c r="F46" s="27">
        <v>93987492.700000003</v>
      </c>
      <c r="G46" s="27">
        <v>93755740.200000003</v>
      </c>
      <c r="H46" s="27">
        <v>93765460.200000003</v>
      </c>
    </row>
    <row r="47" spans="1:8" ht="15.5" x14ac:dyDescent="0.35">
      <c r="A47" s="29" t="s">
        <v>54</v>
      </c>
      <c r="B47" s="9" t="s">
        <v>16</v>
      </c>
      <c r="C47" s="9" t="s">
        <v>7</v>
      </c>
      <c r="D47" s="24">
        <v>293968.90500000003</v>
      </c>
      <c r="E47" s="27">
        <v>451855031.80000001</v>
      </c>
      <c r="F47" s="27">
        <v>470345020.39999998</v>
      </c>
      <c r="G47" s="27">
        <v>467443062.39999998</v>
      </c>
      <c r="H47" s="27">
        <v>504058923.89999998</v>
      </c>
    </row>
    <row r="48" spans="1:8" ht="15.5" x14ac:dyDescent="0.35">
      <c r="A48" s="29" t="s">
        <v>55</v>
      </c>
      <c r="B48" s="9" t="s">
        <v>16</v>
      </c>
      <c r="C48" s="9" t="s">
        <v>9</v>
      </c>
      <c r="D48" s="24">
        <v>19726.777899999997</v>
      </c>
      <c r="E48" s="27">
        <v>19332340.799999997</v>
      </c>
      <c r="F48" s="27">
        <v>20320342.5</v>
      </c>
      <c r="G48" s="27">
        <v>19947123.800000001</v>
      </c>
      <c r="H48" s="27">
        <v>19796915.300000001</v>
      </c>
    </row>
    <row r="49" spans="1:8" ht="15.5" x14ac:dyDescent="0.35">
      <c r="A49" s="29" t="s">
        <v>56</v>
      </c>
      <c r="B49" s="9" t="s">
        <v>16</v>
      </c>
      <c r="C49" s="9" t="s">
        <v>10</v>
      </c>
      <c r="D49" s="24">
        <v>25931.647000000001</v>
      </c>
      <c r="E49" s="27">
        <v>69562059.299999982</v>
      </c>
      <c r="F49" s="27">
        <v>78235266.700000003</v>
      </c>
      <c r="G49" s="27">
        <v>72884962.700000003</v>
      </c>
      <c r="H49" s="27">
        <v>90112708.400000006</v>
      </c>
    </row>
    <row r="50" spans="1:8" ht="31" x14ac:dyDescent="0.35">
      <c r="A50" s="29" t="s">
        <v>57</v>
      </c>
      <c r="B50" s="9" t="s">
        <v>16</v>
      </c>
      <c r="C50" s="9" t="s">
        <v>12</v>
      </c>
      <c r="D50" s="24">
        <v>13656.018099999999</v>
      </c>
      <c r="E50" s="27">
        <v>13494442.800000003</v>
      </c>
      <c r="F50" s="27">
        <v>17375652</v>
      </c>
      <c r="G50" s="27">
        <v>17135610.399999999</v>
      </c>
      <c r="H50" s="27">
        <v>17115269.399999999</v>
      </c>
    </row>
    <row r="51" spans="1:8" ht="15.5" x14ac:dyDescent="0.35">
      <c r="A51" s="29" t="s">
        <v>58</v>
      </c>
      <c r="B51" s="9" t="s">
        <v>16</v>
      </c>
      <c r="C51" s="9" t="s">
        <v>14</v>
      </c>
      <c r="D51" s="24">
        <v>10890.855599999999</v>
      </c>
      <c r="E51" s="27">
        <v>15789185.1</v>
      </c>
      <c r="F51" s="27">
        <v>22122036</v>
      </c>
      <c r="G51" s="27">
        <v>31113132.699999999</v>
      </c>
      <c r="H51" s="27">
        <v>20591025.600000001</v>
      </c>
    </row>
    <row r="52" spans="1:8" ht="15.5" x14ac:dyDescent="0.35">
      <c r="A52" s="29" t="s">
        <v>59</v>
      </c>
      <c r="B52" s="9" t="s">
        <v>16</v>
      </c>
      <c r="C52" s="9" t="s">
        <v>16</v>
      </c>
      <c r="D52" s="24">
        <v>6428.9132</v>
      </c>
      <c r="E52" s="27">
        <v>5470266.0999999996</v>
      </c>
      <c r="F52" s="27">
        <v>4229168.9000000004</v>
      </c>
      <c r="G52" s="27">
        <v>4229942.9000000004</v>
      </c>
      <c r="H52" s="27">
        <v>4230620.0999999996</v>
      </c>
    </row>
    <row r="53" spans="1:8" ht="15.5" x14ac:dyDescent="0.35">
      <c r="A53" s="29" t="s">
        <v>60</v>
      </c>
      <c r="B53" s="11" t="s">
        <v>16</v>
      </c>
      <c r="C53" s="11" t="s">
        <v>18</v>
      </c>
      <c r="D53" s="24">
        <v>377.07100000000003</v>
      </c>
      <c r="E53" s="27">
        <v>425226</v>
      </c>
      <c r="F53" s="27">
        <v>466226</v>
      </c>
      <c r="G53" s="27">
        <v>466226</v>
      </c>
      <c r="H53" s="27">
        <v>466226</v>
      </c>
    </row>
    <row r="54" spans="1:8" ht="15.5" x14ac:dyDescent="0.35">
      <c r="A54" s="29" t="s">
        <v>61</v>
      </c>
      <c r="B54" s="9" t="s">
        <v>16</v>
      </c>
      <c r="C54" s="9" t="s">
        <v>28</v>
      </c>
      <c r="D54" s="24">
        <v>56328.870499999997</v>
      </c>
      <c r="E54" s="27">
        <v>93417427.500000015</v>
      </c>
      <c r="F54" s="27">
        <v>123511426.5</v>
      </c>
      <c r="G54" s="27">
        <v>118678067</v>
      </c>
      <c r="H54" s="27">
        <v>97507133.299999997</v>
      </c>
    </row>
    <row r="55" spans="1:8" s="5" customFormat="1" ht="15" x14ac:dyDescent="0.35">
      <c r="A55" s="13" t="s">
        <v>62</v>
      </c>
      <c r="B55" s="10" t="s">
        <v>18</v>
      </c>
      <c r="C55" s="10" t="s">
        <v>25</v>
      </c>
      <c r="D55" s="25">
        <f>SUM(D56:D58)</f>
        <v>202905.92660000001</v>
      </c>
      <c r="E55" s="26">
        <f t="shared" ref="E55:H55" si="4">SUM(E56:E58)</f>
        <v>293236386.4000001</v>
      </c>
      <c r="F55" s="26">
        <f t="shared" si="4"/>
        <v>268394185.10000002</v>
      </c>
      <c r="G55" s="26">
        <f>SUM(G56:G58)</f>
        <v>229939799.30000001</v>
      </c>
      <c r="H55" s="26">
        <f t="shared" si="4"/>
        <v>196743306.90000001</v>
      </c>
    </row>
    <row r="56" spans="1:8" ht="15.5" x14ac:dyDescent="0.35">
      <c r="A56" s="29" t="s">
        <v>63</v>
      </c>
      <c r="B56" s="9" t="s">
        <v>18</v>
      </c>
      <c r="C56" s="9" t="s">
        <v>5</v>
      </c>
      <c r="D56" s="24">
        <v>106324.7935</v>
      </c>
      <c r="E56" s="27">
        <v>163687086.00000009</v>
      </c>
      <c r="F56" s="27">
        <v>165403449.80000001</v>
      </c>
      <c r="G56" s="27">
        <v>143974070.30000001</v>
      </c>
      <c r="H56" s="27">
        <v>145578771.80000001</v>
      </c>
    </row>
    <row r="57" spans="1:8" ht="15.5" x14ac:dyDescent="0.35">
      <c r="A57" s="29" t="s">
        <v>64</v>
      </c>
      <c r="B57" s="9" t="s">
        <v>18</v>
      </c>
      <c r="C57" s="9" t="s">
        <v>7</v>
      </c>
      <c r="D57" s="24">
        <v>659.0806</v>
      </c>
      <c r="E57" s="27">
        <v>462886.39999999997</v>
      </c>
      <c r="F57" s="27">
        <v>443824.5</v>
      </c>
      <c r="G57" s="27">
        <v>443824.5</v>
      </c>
      <c r="H57" s="27">
        <v>443824.5</v>
      </c>
    </row>
    <row r="58" spans="1:8" ht="15.5" x14ac:dyDescent="0.35">
      <c r="A58" s="29" t="s">
        <v>65</v>
      </c>
      <c r="B58" s="9" t="s">
        <v>18</v>
      </c>
      <c r="C58" s="9" t="s">
        <v>10</v>
      </c>
      <c r="D58" s="24">
        <v>95922.052500000005</v>
      </c>
      <c r="E58" s="27">
        <v>129086413.99999999</v>
      </c>
      <c r="F58" s="27">
        <v>102546910.8</v>
      </c>
      <c r="G58" s="27">
        <v>85521904.5</v>
      </c>
      <c r="H58" s="27">
        <v>50720710.600000001</v>
      </c>
    </row>
    <row r="59" spans="1:8" s="5" customFormat="1" ht="15" x14ac:dyDescent="0.35">
      <c r="A59" s="13" t="s">
        <v>66</v>
      </c>
      <c r="B59" s="10" t="s">
        <v>28</v>
      </c>
      <c r="C59" s="10" t="s">
        <v>25</v>
      </c>
      <c r="D59" s="25">
        <f>SUM(D60:D68)</f>
        <v>482543.37320000003</v>
      </c>
      <c r="E59" s="26">
        <f t="shared" ref="E59:H59" si="5">SUM(E60:E68)</f>
        <v>454917574.10000008</v>
      </c>
      <c r="F59" s="26">
        <f t="shared" si="5"/>
        <v>404596154.5999999</v>
      </c>
      <c r="G59" s="26">
        <f>SUM(G60:G68)</f>
        <v>434821833.69999993</v>
      </c>
      <c r="H59" s="26">
        <f t="shared" si="5"/>
        <v>415176726.19999993</v>
      </c>
    </row>
    <row r="60" spans="1:8" ht="15.5" x14ac:dyDescent="0.35">
      <c r="A60" s="29" t="s">
        <v>67</v>
      </c>
      <c r="B60" s="9" t="s">
        <v>28</v>
      </c>
      <c r="C60" s="9" t="s">
        <v>5</v>
      </c>
      <c r="D60" s="24">
        <v>116572.83470000001</v>
      </c>
      <c r="E60" s="27">
        <v>151456830.10000002</v>
      </c>
      <c r="F60" s="27">
        <v>176764874.40000001</v>
      </c>
      <c r="G60" s="27">
        <v>199947128.80000001</v>
      </c>
      <c r="H60" s="27">
        <v>184707878.19999999</v>
      </c>
    </row>
    <row r="61" spans="1:8" ht="15.5" x14ac:dyDescent="0.35">
      <c r="A61" s="29" t="s">
        <v>68</v>
      </c>
      <c r="B61" s="9" t="s">
        <v>28</v>
      </c>
      <c r="C61" s="9" t="s">
        <v>7</v>
      </c>
      <c r="D61" s="24">
        <v>97698.289199999999</v>
      </c>
      <c r="E61" s="27">
        <v>106039565.60000001</v>
      </c>
      <c r="F61" s="27">
        <v>99318433</v>
      </c>
      <c r="G61" s="27">
        <v>98266970.200000003</v>
      </c>
      <c r="H61" s="27">
        <v>98252070.400000006</v>
      </c>
    </row>
    <row r="62" spans="1:8" ht="15.5" x14ac:dyDescent="0.35">
      <c r="A62" s="29" t="s">
        <v>69</v>
      </c>
      <c r="B62" s="9" t="s">
        <v>28</v>
      </c>
      <c r="C62" s="9" t="s">
        <v>9</v>
      </c>
      <c r="D62" s="24">
        <v>3706.1322999999998</v>
      </c>
      <c r="E62" s="27">
        <v>3956248.2</v>
      </c>
      <c r="F62" s="27">
        <v>4213754.3</v>
      </c>
      <c r="G62" s="27">
        <v>4213754.3</v>
      </c>
      <c r="H62" s="27">
        <v>4213754.3</v>
      </c>
    </row>
    <row r="63" spans="1:8" ht="15.5" x14ac:dyDescent="0.35">
      <c r="A63" s="29" t="s">
        <v>70</v>
      </c>
      <c r="B63" s="9" t="s">
        <v>28</v>
      </c>
      <c r="C63" s="9" t="s">
        <v>10</v>
      </c>
      <c r="D63" s="24">
        <v>6181.7335000000003</v>
      </c>
      <c r="E63" s="27">
        <v>7928341.2999999998</v>
      </c>
      <c r="F63" s="27">
        <v>6109306.4000000004</v>
      </c>
      <c r="G63" s="27">
        <v>6109306.4000000004</v>
      </c>
      <c r="H63" s="27">
        <v>6109306.4000000004</v>
      </c>
    </row>
    <row r="64" spans="1:8" ht="15.5" x14ac:dyDescent="0.35">
      <c r="A64" s="29" t="s">
        <v>71</v>
      </c>
      <c r="B64" s="9" t="s">
        <v>28</v>
      </c>
      <c r="C64" s="9" t="s">
        <v>12</v>
      </c>
      <c r="D64" s="24">
        <v>2224.8072000000002</v>
      </c>
      <c r="E64" s="27">
        <v>2220786.8000000003</v>
      </c>
      <c r="F64" s="27">
        <v>2362903.4</v>
      </c>
      <c r="G64" s="27">
        <v>2364361.4</v>
      </c>
      <c r="H64" s="27">
        <v>2365271.9</v>
      </c>
    </row>
    <row r="65" spans="1:8" ht="31" x14ac:dyDescent="0.35">
      <c r="A65" s="29" t="s">
        <v>72</v>
      </c>
      <c r="B65" s="9" t="s">
        <v>28</v>
      </c>
      <c r="C65" s="9" t="s">
        <v>14</v>
      </c>
      <c r="D65" s="24">
        <v>5925.1299000000008</v>
      </c>
      <c r="E65" s="27">
        <v>6237035.6000000006</v>
      </c>
      <c r="F65" s="27">
        <v>6886008.2000000002</v>
      </c>
      <c r="G65" s="27">
        <v>6886008.2000000002</v>
      </c>
      <c r="H65" s="27">
        <v>6886008.2000000002</v>
      </c>
    </row>
    <row r="66" spans="1:8" ht="15.5" x14ac:dyDescent="0.35">
      <c r="A66" s="29" t="s">
        <v>73</v>
      </c>
      <c r="B66" s="9" t="s">
        <v>28</v>
      </c>
      <c r="C66" s="9" t="s">
        <v>16</v>
      </c>
      <c r="D66" s="24">
        <v>887.25800000000004</v>
      </c>
      <c r="E66" s="27">
        <v>975978.4</v>
      </c>
      <c r="F66" s="27">
        <v>1044296.9</v>
      </c>
      <c r="G66" s="27">
        <v>1073574</v>
      </c>
      <c r="H66" s="27">
        <v>1073574</v>
      </c>
    </row>
    <row r="67" spans="1:8" ht="31" x14ac:dyDescent="0.35">
      <c r="A67" s="29" t="s">
        <v>74</v>
      </c>
      <c r="B67" s="9" t="s">
        <v>28</v>
      </c>
      <c r="C67" s="9" t="s">
        <v>18</v>
      </c>
      <c r="D67" s="24">
        <v>2772.5027999999998</v>
      </c>
      <c r="E67" s="27">
        <v>3752552.5000000005</v>
      </c>
      <c r="F67" s="27">
        <v>4016412.4</v>
      </c>
      <c r="G67" s="27">
        <v>4016412.4</v>
      </c>
      <c r="H67" s="27">
        <v>4016412.4</v>
      </c>
    </row>
    <row r="68" spans="1:8" ht="15.5" x14ac:dyDescent="0.35">
      <c r="A68" s="29" t="s">
        <v>75</v>
      </c>
      <c r="B68" s="9" t="s">
        <v>28</v>
      </c>
      <c r="C68" s="9" t="s">
        <v>28</v>
      </c>
      <c r="D68" s="24">
        <v>246574.6856</v>
      </c>
      <c r="E68" s="27">
        <v>172350235.60000002</v>
      </c>
      <c r="F68" s="27">
        <v>103880165.59999999</v>
      </c>
      <c r="G68" s="27">
        <v>111944318</v>
      </c>
      <c r="H68" s="27">
        <v>107552450.40000001</v>
      </c>
    </row>
    <row r="69" spans="1:8" s="5" customFormat="1" ht="15" x14ac:dyDescent="0.35">
      <c r="A69" s="13" t="s">
        <v>76</v>
      </c>
      <c r="B69" s="10" t="s">
        <v>40</v>
      </c>
      <c r="C69" s="10" t="s">
        <v>25</v>
      </c>
      <c r="D69" s="25">
        <f>SUM(D70:D74)</f>
        <v>688632.65440000012</v>
      </c>
      <c r="E69" s="26">
        <f t="shared" ref="E69:H69" si="6">SUM(E70:E74)</f>
        <v>822683266.9000001</v>
      </c>
      <c r="F69" s="26">
        <f t="shared" si="6"/>
        <v>809802625.89999998</v>
      </c>
      <c r="G69" s="26">
        <f>SUM(G70:G74)</f>
        <v>821227641.19999993</v>
      </c>
      <c r="H69" s="26">
        <f t="shared" si="6"/>
        <v>835789306.30000007</v>
      </c>
    </row>
    <row r="70" spans="1:8" ht="15.5" x14ac:dyDescent="0.35">
      <c r="A70" s="29" t="s">
        <v>77</v>
      </c>
      <c r="B70" s="9" t="s">
        <v>40</v>
      </c>
      <c r="C70" s="9" t="s">
        <v>5</v>
      </c>
      <c r="D70" s="24">
        <v>161799.3909</v>
      </c>
      <c r="E70" s="27">
        <v>181717196.40000001</v>
      </c>
      <c r="F70" s="27">
        <v>182021905.5</v>
      </c>
      <c r="G70" s="27">
        <v>182055692.30000001</v>
      </c>
      <c r="H70" s="27">
        <v>182055692.30000001</v>
      </c>
    </row>
    <row r="71" spans="1:8" ht="15.5" x14ac:dyDescent="0.35">
      <c r="A71" s="29" t="s">
        <v>78</v>
      </c>
      <c r="B71" s="9" t="s">
        <v>40</v>
      </c>
      <c r="C71" s="9" t="s">
        <v>7</v>
      </c>
      <c r="D71" s="24">
        <v>82094.500599999999</v>
      </c>
      <c r="E71" s="27">
        <v>105567114.89999996</v>
      </c>
      <c r="F71" s="27">
        <v>117050869.59999999</v>
      </c>
      <c r="G71" s="27">
        <v>115354357.5</v>
      </c>
      <c r="H71" s="27">
        <v>114827992.8</v>
      </c>
    </row>
    <row r="72" spans="1:8" ht="15.5" x14ac:dyDescent="0.35">
      <c r="A72" s="29" t="s">
        <v>79</v>
      </c>
      <c r="B72" s="9" t="s">
        <v>40</v>
      </c>
      <c r="C72" s="9" t="s">
        <v>9</v>
      </c>
      <c r="D72" s="24">
        <v>346724.92290000001</v>
      </c>
      <c r="E72" s="27">
        <v>426343712.20000011</v>
      </c>
      <c r="F72" s="27">
        <v>417579702.89999998</v>
      </c>
      <c r="G72" s="27">
        <v>431272698</v>
      </c>
      <c r="H72" s="27">
        <v>446571971.89999998</v>
      </c>
    </row>
    <row r="73" spans="1:8" ht="15.5" x14ac:dyDescent="0.35">
      <c r="A73" s="29" t="s">
        <v>80</v>
      </c>
      <c r="B73" s="9" t="s">
        <v>40</v>
      </c>
      <c r="C73" s="9" t="s">
        <v>10</v>
      </c>
      <c r="D73" s="24">
        <v>9928.6725999999999</v>
      </c>
      <c r="E73" s="27">
        <v>10661062.699999997</v>
      </c>
      <c r="F73" s="27">
        <v>10103063.9</v>
      </c>
      <c r="G73" s="27">
        <v>10069352.6</v>
      </c>
      <c r="H73" s="27">
        <v>10061396.199999999</v>
      </c>
    </row>
    <row r="74" spans="1:8" ht="15.5" x14ac:dyDescent="0.35">
      <c r="A74" s="29" t="s">
        <v>81</v>
      </c>
      <c r="B74" s="9" t="s">
        <v>40</v>
      </c>
      <c r="C74" s="9" t="s">
        <v>14</v>
      </c>
      <c r="D74" s="24">
        <v>88085.167400000006</v>
      </c>
      <c r="E74" s="27">
        <v>98394180.700000003</v>
      </c>
      <c r="F74" s="27">
        <v>83047084</v>
      </c>
      <c r="G74" s="27">
        <v>82475540.799999997</v>
      </c>
      <c r="H74" s="27">
        <v>82272253.099999994</v>
      </c>
    </row>
    <row r="75" spans="1:8" s="5" customFormat="1" ht="15" x14ac:dyDescent="0.35">
      <c r="A75" s="13" t="s">
        <v>82</v>
      </c>
      <c r="B75" s="10" t="s">
        <v>20</v>
      </c>
      <c r="C75" s="10" t="s">
        <v>25</v>
      </c>
      <c r="D75" s="25">
        <f>SUM(D76:D79)</f>
        <v>77222.489300000001</v>
      </c>
      <c r="E75" s="26">
        <f t="shared" ref="E75:H75" si="7">SUM(E76:E79)</f>
        <v>140077297.5</v>
      </c>
      <c r="F75" s="26">
        <f t="shared" si="7"/>
        <v>166658362.09999999</v>
      </c>
      <c r="G75" s="26">
        <f>SUM(G76:G79)</f>
        <v>159673841.30000001</v>
      </c>
      <c r="H75" s="26">
        <f t="shared" si="7"/>
        <v>153250694.79999998</v>
      </c>
    </row>
    <row r="76" spans="1:8" ht="15.5" x14ac:dyDescent="0.35">
      <c r="A76" s="29" t="s">
        <v>83</v>
      </c>
      <c r="B76" s="9" t="s">
        <v>20</v>
      </c>
      <c r="C76" s="9" t="s">
        <v>5</v>
      </c>
      <c r="D76" s="24">
        <v>1196.8242</v>
      </c>
      <c r="E76" s="27">
        <v>1202862.2</v>
      </c>
      <c r="F76" s="27">
        <v>513762.2</v>
      </c>
      <c r="G76" s="27">
        <v>513762.2</v>
      </c>
      <c r="H76" s="27">
        <v>513762.2</v>
      </c>
    </row>
    <row r="77" spans="1:8" ht="15.5" x14ac:dyDescent="0.35">
      <c r="A77" s="29" t="s">
        <v>84</v>
      </c>
      <c r="B77" s="9" t="s">
        <v>20</v>
      </c>
      <c r="C77" s="9" t="s">
        <v>7</v>
      </c>
      <c r="D77" s="24">
        <v>16734.68</v>
      </c>
      <c r="E77" s="27">
        <v>44360997.100000001</v>
      </c>
      <c r="F77" s="27">
        <v>58774881.399999999</v>
      </c>
      <c r="G77" s="27">
        <v>51102082.600000001</v>
      </c>
      <c r="H77" s="27">
        <v>66796043.799999997</v>
      </c>
    </row>
    <row r="78" spans="1:8" ht="15.5" x14ac:dyDescent="0.35">
      <c r="A78" s="29" t="s">
        <v>85</v>
      </c>
      <c r="B78" s="9" t="s">
        <v>20</v>
      </c>
      <c r="C78" s="9" t="s">
        <v>9</v>
      </c>
      <c r="D78" s="24">
        <v>58319.017799999994</v>
      </c>
      <c r="E78" s="27">
        <v>93434950.899999991</v>
      </c>
      <c r="F78" s="27">
        <v>105849327.59999999</v>
      </c>
      <c r="G78" s="27">
        <v>106536657.7</v>
      </c>
      <c r="H78" s="27">
        <v>84416113.700000003</v>
      </c>
    </row>
    <row r="79" spans="1:8" ht="15.5" x14ac:dyDescent="0.35">
      <c r="A79" s="29" t="s">
        <v>86</v>
      </c>
      <c r="B79" s="9" t="s">
        <v>20</v>
      </c>
      <c r="C79" s="9" t="s">
        <v>12</v>
      </c>
      <c r="D79" s="24">
        <v>971.96730000000002</v>
      </c>
      <c r="E79" s="27">
        <v>1078487.3000000003</v>
      </c>
      <c r="F79" s="27">
        <v>1520390.9</v>
      </c>
      <c r="G79" s="27">
        <v>1521338.8</v>
      </c>
      <c r="H79" s="27">
        <v>1524775.1</v>
      </c>
    </row>
    <row r="80" spans="1:8" s="5" customFormat="1" ht="15" x14ac:dyDescent="0.35">
      <c r="A80" s="13" t="s">
        <v>87</v>
      </c>
      <c r="B80" s="10" t="s">
        <v>21</v>
      </c>
      <c r="C80" s="10" t="s">
        <v>25</v>
      </c>
      <c r="D80" s="25">
        <f>SUM(D81:D83)</f>
        <v>15838.624899999999</v>
      </c>
      <c r="E80" s="26">
        <f t="shared" ref="E80:H80" si="8">SUM(E81:E83)</f>
        <v>16771101.4</v>
      </c>
      <c r="F80" s="26">
        <f t="shared" si="8"/>
        <v>19101039.099999998</v>
      </c>
      <c r="G80" s="26">
        <f>SUM(G81:G83)</f>
        <v>19003936.099999998</v>
      </c>
      <c r="H80" s="26">
        <f t="shared" si="8"/>
        <v>19019243.899999999</v>
      </c>
    </row>
    <row r="81" spans="1:8" ht="15.5" x14ac:dyDescent="0.35">
      <c r="A81" s="29" t="s">
        <v>88</v>
      </c>
      <c r="B81" s="9" t="s">
        <v>21</v>
      </c>
      <c r="C81" s="9" t="s">
        <v>5</v>
      </c>
      <c r="D81" s="24">
        <v>10696.164699999999</v>
      </c>
      <c r="E81" s="27">
        <v>11319927.9</v>
      </c>
      <c r="F81" s="27">
        <v>13300804.699999999</v>
      </c>
      <c r="G81" s="27">
        <v>13221401.699999999</v>
      </c>
      <c r="H81" s="27">
        <v>13221401.699999999</v>
      </c>
    </row>
    <row r="82" spans="1:8" ht="15.5" x14ac:dyDescent="0.35">
      <c r="A82" s="29" t="s">
        <v>89</v>
      </c>
      <c r="B82" s="9" t="s">
        <v>21</v>
      </c>
      <c r="C82" s="9" t="s">
        <v>7</v>
      </c>
      <c r="D82" s="24">
        <v>1099.5973000000001</v>
      </c>
      <c r="E82" s="27">
        <v>1361873.5</v>
      </c>
      <c r="F82" s="27">
        <v>1407193.1</v>
      </c>
      <c r="G82" s="27">
        <v>1407193.1</v>
      </c>
      <c r="H82" s="27">
        <v>1407193.1</v>
      </c>
    </row>
    <row r="83" spans="1:8" ht="15.5" x14ac:dyDescent="0.35">
      <c r="A83" s="29" t="s">
        <v>90</v>
      </c>
      <c r="B83" s="9" t="s">
        <v>21</v>
      </c>
      <c r="C83" s="9" t="s">
        <v>10</v>
      </c>
      <c r="D83" s="24">
        <v>4042.8629000000001</v>
      </c>
      <c r="E83" s="27">
        <v>4089300.0000000005</v>
      </c>
      <c r="F83" s="27">
        <v>4393041.3</v>
      </c>
      <c r="G83" s="27">
        <v>4375341.3</v>
      </c>
      <c r="H83" s="27">
        <v>4390649.0999999996</v>
      </c>
    </row>
    <row r="84" spans="1:8" s="5" customFormat="1" ht="15" x14ac:dyDescent="0.35">
      <c r="A84" s="18" t="s">
        <v>103</v>
      </c>
      <c r="B84" s="10" t="s">
        <v>23</v>
      </c>
      <c r="C84" s="10" t="s">
        <v>25</v>
      </c>
      <c r="D84" s="25">
        <f>SUM(D85)</f>
        <v>9680.9513999999999</v>
      </c>
      <c r="E84" s="26">
        <f>SUM(E85:E85)</f>
        <v>22448454</v>
      </c>
      <c r="F84" s="26">
        <f>SUM(F85:F85)</f>
        <v>22284960.600000001</v>
      </c>
      <c r="G84" s="26">
        <f>SUM(G85:G85)</f>
        <v>43729560.600000001</v>
      </c>
      <c r="H84" s="26">
        <f>SUM(H85:H85)</f>
        <v>58015740</v>
      </c>
    </row>
    <row r="85" spans="1:8" ht="31" x14ac:dyDescent="0.35">
      <c r="A85" s="17" t="s">
        <v>102</v>
      </c>
      <c r="B85" s="9" t="s">
        <v>23</v>
      </c>
      <c r="C85" s="9" t="s">
        <v>5</v>
      </c>
      <c r="D85" s="24">
        <v>9680.9513999999999</v>
      </c>
      <c r="E85" s="27">
        <v>22448454</v>
      </c>
      <c r="F85" s="27">
        <v>22284960.600000001</v>
      </c>
      <c r="G85" s="27">
        <v>43729560.600000001</v>
      </c>
      <c r="H85" s="27">
        <v>58015740</v>
      </c>
    </row>
    <row r="86" spans="1:8" s="5" customFormat="1" ht="30" x14ac:dyDescent="0.35">
      <c r="A86" s="13" t="s">
        <v>91</v>
      </c>
      <c r="B86" s="10" t="s">
        <v>30</v>
      </c>
      <c r="C86" s="10" t="s">
        <v>25</v>
      </c>
      <c r="D86" s="25">
        <f>SUM(D87:D89)</f>
        <v>334.77840000000003</v>
      </c>
      <c r="E86" s="26">
        <f t="shared" ref="E86:H86" si="9">SUM(E87:E89)</f>
        <v>778580.4</v>
      </c>
      <c r="F86" s="26">
        <f t="shared" si="9"/>
        <v>853300</v>
      </c>
      <c r="G86" s="26">
        <f>SUM(G87:G89)</f>
        <v>853300</v>
      </c>
      <c r="H86" s="26">
        <f t="shared" si="9"/>
        <v>853300</v>
      </c>
    </row>
    <row r="87" spans="1:8" ht="46.5" x14ac:dyDescent="0.35">
      <c r="A87" s="14" t="s">
        <v>92</v>
      </c>
      <c r="B87" s="9">
        <v>14</v>
      </c>
      <c r="C87" s="11" t="s">
        <v>5</v>
      </c>
      <c r="D87" s="24">
        <v>22.950900000000001</v>
      </c>
      <c r="E87" s="30" t="s">
        <v>98</v>
      </c>
      <c r="F87" s="28"/>
      <c r="G87" s="28"/>
      <c r="H87" s="28"/>
    </row>
    <row r="88" spans="1:8" ht="15.5" x14ac:dyDescent="0.35">
      <c r="A88" s="29" t="s">
        <v>93</v>
      </c>
      <c r="B88" s="9" t="s">
        <v>30</v>
      </c>
      <c r="C88" s="9" t="s">
        <v>7</v>
      </c>
      <c r="D88" s="24">
        <v>2.2875000000000001</v>
      </c>
      <c r="E88" s="27">
        <v>400000</v>
      </c>
      <c r="F88" s="27">
        <v>400000</v>
      </c>
      <c r="G88" s="27">
        <v>400000</v>
      </c>
      <c r="H88" s="27">
        <v>400000</v>
      </c>
    </row>
    <row r="89" spans="1:8" ht="15.5" x14ac:dyDescent="0.35">
      <c r="A89" s="29" t="s">
        <v>94</v>
      </c>
      <c r="B89" s="9" t="s">
        <v>30</v>
      </c>
      <c r="C89" s="9" t="s">
        <v>9</v>
      </c>
      <c r="D89" s="24">
        <v>309.54000000000002</v>
      </c>
      <c r="E89" s="27">
        <v>378580.4</v>
      </c>
      <c r="F89" s="27">
        <v>453300</v>
      </c>
      <c r="G89" s="27">
        <v>453300</v>
      </c>
      <c r="H89" s="27">
        <v>453300</v>
      </c>
    </row>
    <row r="90" spans="1:8" s="5" customFormat="1" ht="15" x14ac:dyDescent="0.35">
      <c r="A90" s="13" t="s">
        <v>95</v>
      </c>
      <c r="B90" s="15" t="s">
        <v>96</v>
      </c>
      <c r="C90" s="15" t="s">
        <v>96</v>
      </c>
      <c r="D90" s="31">
        <f>D7+D17+D20+D24+D35+D41+D45+D55+D59+D69+D75+D80+D84+D86</f>
        <v>5193053.7181000002</v>
      </c>
      <c r="E90" s="26">
        <f>E7+E17+E20+E24+E35+E41+E45+E55+E59+E69+E75+E80+E84+E86</f>
        <v>5988988399.6000004</v>
      </c>
      <c r="F90" s="26">
        <f>F7+F17+F20+F24+F35+F41+F45+F55+F59+F69+F75+F80+F84+F86</f>
        <v>6385026503.5000019</v>
      </c>
      <c r="G90" s="26">
        <f>G7+G17+G20+G24+G35+G41+G45+G55+G59+G69+G75+G80+G84+G86</f>
        <v>6573380744.4000006</v>
      </c>
      <c r="H90" s="26">
        <f>H7+H17+H20+H24+H35+H41+H45+H55+H59+H69+H75+H80+H84+H86</f>
        <v>6706614990.8999987</v>
      </c>
    </row>
    <row r="91" spans="1:8" s="32" customFormat="1" ht="50.25" customHeight="1" x14ac:dyDescent="0.35">
      <c r="A91" s="33" t="s">
        <v>110</v>
      </c>
      <c r="B91" s="33"/>
      <c r="C91" s="33"/>
      <c r="D91" s="33"/>
      <c r="E91" s="33"/>
      <c r="F91" s="33"/>
      <c r="G91" s="33"/>
      <c r="H91" s="33"/>
    </row>
  </sheetData>
  <mergeCells count="10">
    <mergeCell ref="A91:H91"/>
    <mergeCell ref="B6:C6"/>
    <mergeCell ref="A2:H2"/>
    <mergeCell ref="A3:H3"/>
    <mergeCell ref="A4:A5"/>
    <mergeCell ref="B4:B5"/>
    <mergeCell ref="C4:C5"/>
    <mergeCell ref="E4:E5"/>
    <mergeCell ref="F4:H4"/>
    <mergeCell ref="D4:D5"/>
  </mergeCells>
  <pageMargins left="0.70866141732283472" right="0.70866141732283472" top="0.74803149606299213" bottom="0.74803149606299213" header="0.31496062992125984" footer="0.31496062992125984"/>
  <pageSetup paperSize="8" scale="76" fitToHeight="10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Рз-Пр на очередной год и план</vt:lpstr>
      <vt:lpstr>Лист1</vt:lpstr>
      <vt:lpstr>'Рз-Пр на очередной год и план'!Заголовки_для_печати</vt:lpstr>
      <vt:lpstr>'Рз-Пр на очередной год и план'!Область_печати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2025-10-20T17:03:36Z</dcterms:created>
  <dcterms:modified xsi:type="dcterms:W3CDTF">2025-10-20T17:03:39Z</dcterms:modified>
</cp:coreProperties>
</file>